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O\AV\062 NPO\1 výzva\"/>
    </mc:Choice>
  </mc:AlternateContent>
  <xr:revisionPtr revIDLastSave="0" documentId="13_ncr:1_{23D5441D-2022-4A32-A393-F68438BC5B8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</workbook>
</file>

<file path=xl/calcChain.xml><?xml version="1.0" encoding="utf-8"?>
<calcChain xmlns="http://schemas.openxmlformats.org/spreadsheetml/2006/main">
  <c r="S7" i="1" l="1"/>
  <c r="S10" i="1"/>
  <c r="R9" i="1"/>
  <c r="R10" i="1"/>
  <c r="O10" i="1"/>
  <c r="O9" i="1"/>
  <c r="S9" i="1" l="1"/>
  <c r="O7" i="1"/>
  <c r="P13" i="1" s="1"/>
  <c r="R7" i="1" l="1"/>
  <c r="Q13" i="1" s="1"/>
</calcChain>
</file>

<file path=xl/sharedStrings.xml><?xml version="1.0" encoding="utf-8"?>
<sst xmlns="http://schemas.openxmlformats.org/spreadsheetml/2006/main" count="54" uniqueCount="50">
  <si>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</si>
  <si>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</si>
  <si>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</si>
  <si>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</si>
  <si>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</si>
  <si>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</si>
  <si>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</si>
  <si>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</si>
  <si>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</si>
  <si>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</si>
  <si>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</si>
  <si>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</si>
  <si>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</si>
  <si>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 xml:space="preserve">32232000-8 - Zařízení pro videokonference </t>
  </si>
  <si>
    <t>32340000-8 - Mikrofony a reproduktory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</si>
  <si>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</si>
  <si>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</si>
  <si>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</si>
  <si>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</si>
  <si>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</si>
  <si>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</si>
  <si>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</si>
  <si>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</si>
  <si>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</si>
  <si>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</si>
  <si>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</si>
  <si>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</si>
  <si>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</si>
  <si>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</si>
  <si>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</si>
  <si>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</si>
  <si>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</si>
  <si>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t xml:space="preserve">Národní plán obnovy pro oblast vysokých škol
pro roky 2022–2024
Název projektu: Digitalizace a rozvoj flexibilních forem vzdělávání na ZČU - DIGIFLEX
Číslo projektu: NPO_ZČU_MSMT-16584/2022
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</si>
  <si>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</si>
  <si>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062 - 2022</t>
  </si>
  <si>
    <t>Videokonferenční sada</t>
  </si>
  <si>
    <t>do 10.12.2022</t>
  </si>
  <si>
    <t>A2-FST-2</t>
  </si>
  <si>
    <t>Markéta Přibylová,
Tel.: 37763 8001</t>
  </si>
  <si>
    <t>Univerzitní 22,
301 00 Plzeň,
Fakulta strojní - Děkanát,
místnost UV 207</t>
  </si>
  <si>
    <r>
      <rPr>
        <b/>
        <sz val="11"/>
        <color theme="1"/>
        <rFont val="Calibri"/>
        <family val="2"/>
        <charset val="238"/>
        <scheme val="minor"/>
      </rPr>
      <t>Set otočné kamery, ovládací jednotky a dvou mikrofonů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Minimální parametry kamery:</t>
    </r>
    <r>
      <rPr>
        <sz val="11"/>
        <color theme="1"/>
        <rFont val="Calibri"/>
        <family val="2"/>
        <charset val="238"/>
        <scheme val="minor"/>
      </rPr>
      <t xml:space="preserve">
otáčení: +/- 90°
naklápění: + 35° / -45°
10x zoom
zorné pole: diag. 90° / hor. 82°, vert. 52°
rozlišení: Full HD 1080p / 30fps
kódování: H.264 UVC 1.5
funkce: autofocus, PTZ s možností ovládání na dálku, 5 předvoleb kamery, Kensington lock, indikátory LED, závit pro stativ
</t>
    </r>
    <r>
      <rPr>
        <b/>
        <sz val="11"/>
        <color theme="1"/>
        <rFont val="Calibri"/>
        <family val="2"/>
        <charset val="238"/>
        <scheme val="minor"/>
      </rPr>
      <t>Minimální parametry hlasitého odposlechu:</t>
    </r>
    <r>
      <rPr>
        <sz val="11"/>
        <color theme="1"/>
        <rFont val="Calibri"/>
        <family val="2"/>
        <charset val="238"/>
        <scheme val="minor"/>
      </rPr>
      <t xml:space="preserve">
Funkce: plně duplexní, potlačení ozvěny, redukce šumu
Připojení: Bluetooth, NFC
Displej LCD zobrazující minimálně ID volajícího, délku hovoru a zapnutí /vypnutí funkcí
LED indikátory pro zobrazení stavu odposlechu, ztlumení a podržení hovoru
Dotyková tlačítka pro příjem / ukončení hovoru, hlasitost a mute, ovládání kamery
5 předvoleb nastavení ( PTZ) kamery
Kensington lock
</t>
    </r>
    <r>
      <rPr>
        <b/>
        <sz val="11"/>
        <color theme="1"/>
        <rFont val="Calibri"/>
        <family val="2"/>
        <charset val="238"/>
        <scheme val="minor"/>
      </rPr>
      <t xml:space="preserve">
Minimální parametry mikrofonů:
</t>
    </r>
    <r>
      <rPr>
        <sz val="11"/>
        <color theme="1"/>
        <rFont val="Calibri"/>
        <family val="2"/>
        <charset val="238"/>
        <scheme val="minor"/>
      </rPr>
      <t xml:space="preserve">dosah snímání 6 m, s rozšiřujícími mikrofony 8,5 m
čtyři všesměrové mikrofony
frakvenční rozsah: 100 - 11000 Hz
</t>
    </r>
    <r>
      <rPr>
        <b/>
        <sz val="11"/>
        <color theme="1"/>
        <rFont val="Calibri"/>
        <family val="2"/>
        <charset val="238"/>
        <scheme val="minor"/>
      </rPr>
      <t>Minimální parametry rozbočovače:</t>
    </r>
    <r>
      <rPr>
        <sz val="11"/>
        <color theme="1"/>
        <rFont val="Calibri"/>
        <family val="2"/>
        <charset val="238"/>
        <scheme val="minor"/>
      </rPr>
      <t xml:space="preserve">
umožňuje připojení a napájení všech komponent
součástí kabely pro kameru, hlasitý odposlech, mikrofony a USB kabel k PC/Mac
napájecí adaptér s kabelem min. 3 m
</t>
    </r>
    <r>
      <rPr>
        <b/>
        <sz val="11"/>
        <color theme="1"/>
        <rFont val="Calibri"/>
        <family val="2"/>
        <charset val="238"/>
        <scheme val="minor"/>
      </rPr>
      <t>Další součásti a specifikace:</t>
    </r>
    <r>
      <rPr>
        <sz val="11"/>
        <color theme="1"/>
        <rFont val="Calibri"/>
        <family val="2"/>
        <charset val="238"/>
        <scheme val="minor"/>
      </rPr>
      <t xml:space="preserve">
víceúčelový držák pro upevnění na stěnu / stůl pro kameru
USB připojení Plug and Play
certifikace pro Skype for Business, Zoom, Fuze, Meet, Teams, Cortana, Jabber
Balení: kamera, hlasitý odposlech, dálkový ovladač, 2x mikrofon, veškeré kabely po třebné pro zprovoznění kompletu</t>
    </r>
    <r>
      <rPr>
        <sz val="11"/>
        <color theme="1"/>
        <rFont val="Calibri"/>
        <family val="2"/>
        <charset val="238"/>
        <scheme val="minor"/>
      </rPr>
      <t>.</t>
    </r>
  </si>
  <si>
    <t>Smart TV</t>
  </si>
  <si>
    <t xml:space="preserve">A2-FST-9 </t>
  </si>
  <si>
    <t>Rozlišení min. 4K Ultra HD.
Upscalling, Direct LED či vyšší, matný povrch.
HDR 10 Pro a více.
Rozlišení  min. 3840x min. 2160, úhlopříčka alespoň 160 cm.
DVB-T, DVB-C, OS Web22, Wi-Fi, webový prohlížeč, Bloetooth, LAN, hlasové vyhledávání, nahrávání na USB.
Alespoň 3x HDMI 2.0, min. 1x USB, optický audio výstup, Cl+ slot.</t>
  </si>
  <si>
    <t>Univerzitní 22,
301 00 Plzeň,
Fakulta strojní - Děkanát,
místnost UK 210</t>
  </si>
  <si>
    <t>A2-FST-3</t>
  </si>
  <si>
    <t>Společná faktura</t>
  </si>
  <si>
    <t>Přenosný handsfree reproduktor kompaktního provedení pro připojení k počítači nebo jakémukoli zařízení podporujícímu technologii Bluetooth nebo připojení USB 2.0 max. délky 1 m. 
Dosah zvuku min. 100 m, dosah bluetooth min. 30 m.
Výdrž baterie min. 11 hodin.
Všesměrový mikrofon pokrývající 360 stupňů, DSP, jack 3,5 mm vstup.</t>
  </si>
  <si>
    <t>Bluetooth mikrofon s reproduktorem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</si>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</sst>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1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 indent="1"/>
    </xf>
    <xf numFmtId="0" fontId="14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3" fillId="3" borderId="13" xfId="0" applyNumberFormat="1" applyFont="1" applyFill="1" applyBorder="1" applyAlignment="1">
      <alignment horizontal="center" vertical="center" wrapText="1"/>
    </xf>
    <xf numFmtId="0" fontId="13" fillId="3" borderId="14" xfId="0" applyNumberFormat="1" applyFont="1" applyFill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0" xfId="0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0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zoomScale="64" zoomScaleNormal="64" workbookViewId="0">
      <selection activeCell="G7" sqref="G7:G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13.8554687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4.5703125" style="5" customWidth="1"/>
    <col min="12" max="12" width="25.7109375" style="5" customWidth="1"/>
    <col min="13" max="13" width="33.140625" style="1" customWidth="1"/>
    <col min="14" max="14" width="28" style="1" customWidth="1"/>
    <col min="15" max="15" width="15.4257812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28515625" style="5" hidden="1" customWidth="1"/>
    <col min="21" max="21" width="29" style="4" customWidth="1"/>
    <col min="22" max="16384" width="9.140625" style="5"/>
  </cols>
  <sheetData>
    <row r="1" spans="1:21" ht="42.6" customHeight="1" x14ac:dyDescent="0.25">
      <c r="B1" s="91" t="s">
        <v>34</v>
      </c>
      <c r="C1" s="92"/>
      <c r="D1" s="92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29</v>
      </c>
      <c r="I6" s="34" t="s">
        <v>18</v>
      </c>
      <c r="J6" s="34" t="s">
        <v>19</v>
      </c>
      <c r="K6" s="24" t="s">
        <v>33</v>
      </c>
      <c r="L6" s="38" t="s">
        <v>20</v>
      </c>
      <c r="M6" s="34" t="s">
        <v>21</v>
      </c>
      <c r="N6" s="24" t="s">
        <v>30</v>
      </c>
      <c r="O6" s="34" t="s">
        <v>22</v>
      </c>
      <c r="P6" s="24" t="s">
        <v>6</v>
      </c>
      <c r="Q6" s="25" t="s">
        <v>7</v>
      </c>
      <c r="R6" s="56" t="s">
        <v>8</v>
      </c>
      <c r="S6" s="56" t="s">
        <v>9</v>
      </c>
      <c r="T6" s="34" t="s">
        <v>23</v>
      </c>
      <c r="U6" s="34" t="s">
        <v>24</v>
      </c>
    </row>
    <row r="7" spans="1:21" ht="407.45" customHeight="1" thickTop="1" x14ac:dyDescent="0.25">
      <c r="A7" s="26"/>
      <c r="B7" s="100">
        <v>1</v>
      </c>
      <c r="C7" s="102" t="s">
        <v>35</v>
      </c>
      <c r="D7" s="104">
        <v>1</v>
      </c>
      <c r="E7" s="76" t="s">
        <v>25</v>
      </c>
      <c r="F7" s="98" t="s">
        <v>40</v>
      </c>
      <c r="G7" s="113"/>
      <c r="H7" s="113"/>
      <c r="I7" s="71" t="s">
        <v>46</v>
      </c>
      <c r="J7" s="108" t="s">
        <v>31</v>
      </c>
      <c r="K7" s="65" t="s">
        <v>32</v>
      </c>
      <c r="L7" s="71" t="s">
        <v>38</v>
      </c>
      <c r="M7" s="74" t="s">
        <v>39</v>
      </c>
      <c r="N7" s="68" t="s">
        <v>36</v>
      </c>
      <c r="O7" s="78">
        <f>D7*P7</f>
        <v>18000</v>
      </c>
      <c r="P7" s="80">
        <v>18000</v>
      </c>
      <c r="Q7" s="109"/>
      <c r="R7" s="82">
        <f>D7*Q7</f>
        <v>0</v>
      </c>
      <c r="S7" s="84" t="str">
        <f>IF(ISNUMBER(Q7), IF(Q7&gt;P7,"NEVYHOVUJE","VYHOVUJE")," ")</f>
        <v xml:space="preserve"> </v>
      </c>
      <c r="T7" s="74" t="s">
        <v>37</v>
      </c>
      <c r="U7" s="76" t="s">
        <v>13</v>
      </c>
    </row>
    <row r="8" spans="1:21" ht="125.45" customHeight="1" x14ac:dyDescent="0.25">
      <c r="A8" s="26"/>
      <c r="B8" s="101"/>
      <c r="C8" s="103"/>
      <c r="D8" s="105"/>
      <c r="E8" s="77"/>
      <c r="F8" s="99"/>
      <c r="G8" s="114"/>
      <c r="H8" s="114"/>
      <c r="I8" s="106"/>
      <c r="J8" s="106"/>
      <c r="K8" s="66"/>
      <c r="L8" s="72"/>
      <c r="M8" s="75"/>
      <c r="N8" s="69"/>
      <c r="O8" s="79"/>
      <c r="P8" s="81"/>
      <c r="Q8" s="110"/>
      <c r="R8" s="83"/>
      <c r="S8" s="85"/>
      <c r="T8" s="75"/>
      <c r="U8" s="77"/>
    </row>
    <row r="9" spans="1:21" ht="124.15" customHeight="1" x14ac:dyDescent="0.25">
      <c r="A9" s="26"/>
      <c r="B9" s="58">
        <v>2</v>
      </c>
      <c r="C9" s="59" t="s">
        <v>41</v>
      </c>
      <c r="D9" s="60">
        <v>2</v>
      </c>
      <c r="E9" s="61" t="s">
        <v>25</v>
      </c>
      <c r="F9" s="57" t="s">
        <v>43</v>
      </c>
      <c r="G9" s="115"/>
      <c r="H9" s="115"/>
      <c r="I9" s="106"/>
      <c r="J9" s="106"/>
      <c r="K9" s="66"/>
      <c r="L9" s="72"/>
      <c r="M9" s="75"/>
      <c r="N9" s="69"/>
      <c r="O9" s="63">
        <f>D9*P9</f>
        <v>30000</v>
      </c>
      <c r="P9" s="64">
        <v>15000</v>
      </c>
      <c r="Q9" s="111"/>
      <c r="R9" s="43">
        <f>D9*Q9</f>
        <v>0</v>
      </c>
      <c r="S9" s="44" t="str">
        <f t="shared" ref="S9" si="0">IF(ISNUMBER(Q9), IF(Q9&gt;P9,"NEVYHOVUJE","VYHOVUJE")," ")</f>
        <v xml:space="preserve"> </v>
      </c>
      <c r="T9" s="62" t="s">
        <v>42</v>
      </c>
      <c r="U9" s="61" t="s">
        <v>12</v>
      </c>
    </row>
    <row r="10" spans="1:21" ht="131.44999999999999" customHeight="1" thickBot="1" x14ac:dyDescent="0.3">
      <c r="A10" s="26"/>
      <c r="B10" s="45">
        <v>3</v>
      </c>
      <c r="C10" s="46" t="s">
        <v>48</v>
      </c>
      <c r="D10" s="47">
        <v>1</v>
      </c>
      <c r="E10" s="48" t="s">
        <v>25</v>
      </c>
      <c r="F10" s="49" t="s">
        <v>47</v>
      </c>
      <c r="G10" s="116"/>
      <c r="H10" s="50" t="s">
        <v>49</v>
      </c>
      <c r="I10" s="107"/>
      <c r="J10" s="107"/>
      <c r="K10" s="67"/>
      <c r="L10" s="73"/>
      <c r="M10" s="46" t="s">
        <v>44</v>
      </c>
      <c r="N10" s="70"/>
      <c r="O10" s="51">
        <f>D10*P10</f>
        <v>4700</v>
      </c>
      <c r="P10" s="52">
        <v>4700</v>
      </c>
      <c r="Q10" s="112"/>
      <c r="R10" s="53">
        <f>D10*Q10</f>
        <v>0</v>
      </c>
      <c r="S10" s="54" t="str">
        <f t="shared" ref="S10" si="1">IF(ISNUMBER(Q10), IF(Q10&gt;P10,"NEVYHOVUJE","VYHOVUJE")," ")</f>
        <v xml:space="preserve"> </v>
      </c>
      <c r="T10" s="46" t="s">
        <v>45</v>
      </c>
      <c r="U10" s="48" t="s">
        <v>14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M11" s="5"/>
      <c r="N11" s="5"/>
      <c r="O11" s="5"/>
      <c r="R11" s="39"/>
    </row>
    <row r="12" spans="1:21" ht="49.5" customHeight="1" thickTop="1" thickBot="1" x14ac:dyDescent="0.3">
      <c r="B12" s="93" t="s">
        <v>28</v>
      </c>
      <c r="C12" s="94"/>
      <c r="D12" s="94"/>
      <c r="E12" s="94"/>
      <c r="F12" s="94"/>
      <c r="G12" s="94"/>
      <c r="H12" s="55"/>
      <c r="I12" s="27"/>
      <c r="J12" s="27"/>
      <c r="K12" s="27"/>
      <c r="L12" s="8"/>
      <c r="M12" s="8"/>
      <c r="N12" s="28"/>
      <c r="O12" s="28"/>
      <c r="P12" s="29" t="s">
        <v>10</v>
      </c>
      <c r="Q12" s="95" t="s">
        <v>11</v>
      </c>
      <c r="R12" s="96"/>
      <c r="S12" s="97"/>
      <c r="T12" s="22"/>
      <c r="U12" s="30"/>
    </row>
    <row r="13" spans="1:21" ht="53.25" customHeight="1" thickTop="1" thickBot="1" x14ac:dyDescent="0.3">
      <c r="B13" s="90" t="s">
        <v>26</v>
      </c>
      <c r="C13" s="90"/>
      <c r="D13" s="90"/>
      <c r="E13" s="90"/>
      <c r="F13" s="90"/>
      <c r="G13" s="90"/>
      <c r="H13" s="90"/>
      <c r="I13" s="31"/>
      <c r="L13" s="12"/>
      <c r="M13" s="12"/>
      <c r="N13" s="32"/>
      <c r="O13" s="32"/>
      <c r="P13" s="33">
        <f>SUM(O7:O10)</f>
        <v>52700</v>
      </c>
      <c r="Q13" s="86">
        <f>SUM(R7:R10)</f>
        <v>0</v>
      </c>
      <c r="R13" s="87"/>
      <c r="S13" s="88"/>
    </row>
    <row r="14" spans="1:21" ht="15.75" thickTop="1" x14ac:dyDescent="0.25">
      <c r="B14" s="89" t="s">
        <v>27</v>
      </c>
      <c r="C14" s="89"/>
      <c r="D14" s="89"/>
      <c r="E14" s="89"/>
      <c r="F14" s="89"/>
    </row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hnT2QDPg2R/Kl9G3ERJPgkoKDKviRGlfRB5N1imJ4zl10tIKbQKmcn0f9HnvHSYZEtl5sHcmG/PZCf5zulgC0Q==" saltValue="NmjzuK/+j0uy1cSkagTmMw==" spinCount="100000" sheet="1" objects="1" scenarios="1"/>
  <mergeCells count="26">
    <mergeCell ref="B1:D1"/>
    <mergeCell ref="B12:G12"/>
    <mergeCell ref="Q12:S12"/>
    <mergeCell ref="F7:F8"/>
    <mergeCell ref="B7:B8"/>
    <mergeCell ref="C7:C8"/>
    <mergeCell ref="D7:D8"/>
    <mergeCell ref="E7:E8"/>
    <mergeCell ref="G7:G8"/>
    <mergeCell ref="H7:H8"/>
    <mergeCell ref="I7:I10"/>
    <mergeCell ref="J7:J10"/>
    <mergeCell ref="S7:S8"/>
    <mergeCell ref="Q13:S13"/>
    <mergeCell ref="B14:F14"/>
    <mergeCell ref="B13:H13"/>
    <mergeCell ref="T7:T8"/>
    <mergeCell ref="U7:U8"/>
    <mergeCell ref="M7:M9"/>
    <mergeCell ref="O7:O8"/>
    <mergeCell ref="P7:P8"/>
    <mergeCell ref="Q7:Q8"/>
    <mergeCell ref="R7:R8"/>
    <mergeCell ref="K7:K10"/>
    <mergeCell ref="N7:N10"/>
    <mergeCell ref="L7:L10"/>
  </mergeCells>
  <conditionalFormatting sqref="S7 S9:S10">
    <cfRule type="cellIs" dxfId="6" priority="65" operator="equal">
      <formula>"VYHOVUJE"</formula>
    </cfRule>
  </conditionalFormatting>
  <conditionalFormatting sqref="S7 S9:S10">
    <cfRule type="cellIs" dxfId="5" priority="64" operator="equal">
      <formula>"NEVYHOVUJE"</formula>
    </cfRule>
  </conditionalFormatting>
  <conditionalFormatting sqref="G7:H7 Q7 G9:H10 Q9:Q10">
    <cfRule type="containsBlanks" dxfId="4" priority="45">
      <formula>LEN(TRIM(G7))=0</formula>
    </cfRule>
  </conditionalFormatting>
  <conditionalFormatting sqref="G7:H7 Q7 G9:H10 Q9:Q10">
    <cfRule type="notContainsBlanks" dxfId="3" priority="43">
      <formula>LEN(TRIM(G7))&gt;0</formula>
    </cfRule>
  </conditionalFormatting>
  <conditionalFormatting sqref="G7:H7 Q7 G9:H10 Q9:Q10">
    <cfRule type="notContainsBlanks" dxfId="2" priority="42">
      <formula>LEN(TRIM(G7))&gt;0</formula>
    </cfRule>
  </conditionalFormatting>
  <conditionalFormatting sqref="G7:H7 G9:H10">
    <cfRule type="notContainsBlanks" dxfId="1" priority="41">
      <formula>LEN(TRIM(G7))&gt;0</formula>
    </cfRule>
  </conditionalFormatting>
  <conditionalFormatting sqref="D7 D9:D10">
    <cfRule type="containsBlanks" dxfId="0" priority="1">
      <formula>LEN(TRIM(D7))=0</formula>
    </cfRule>
  </conditionalFormatting>
  <dataValidations count="2">
    <dataValidation type="list" showInputMessage="1" showErrorMessage="1" sqref="E7 E9:E10" xr:uid="{FEE879A1-3785-4154-A7E4-C2775DBC6DD4}">
      <formula1>"ks,bal,sada,"</formula1>
    </dataValidation>
    <dataValidation type="list" allowBlank="1" showInputMessage="1" showErrorMessage="1" sqref="J7" xr:uid="{F596625E-C0A3-4B32-9204-ED7E93012402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U9:U10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2022-10-31T13:18:34Z</dcterms:modified>
</cp:coreProperties>
</file>